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240" windowWidth="18075" windowHeight="9720"/>
  </bookViews>
  <sheets>
    <sheet name="доходы" sheetId="5" r:id="rId1"/>
  </sheets>
  <calcPr calcId="124519"/>
</workbook>
</file>

<file path=xl/calcChain.xml><?xml version="1.0" encoding="utf-8"?>
<calcChain xmlns="http://schemas.openxmlformats.org/spreadsheetml/2006/main">
  <c r="E58" i="5"/>
  <c r="G57"/>
  <c r="E57"/>
  <c r="E45"/>
  <c r="G13"/>
  <c r="G14"/>
  <c r="G16"/>
  <c r="G17"/>
  <c r="G15" l="1"/>
  <c r="E61" l="1"/>
  <c r="E60" s="1"/>
  <c r="G54" l="1"/>
  <c r="G51"/>
  <c r="G42"/>
  <c r="G40"/>
  <c r="G11"/>
  <c r="G10"/>
  <c r="E59"/>
  <c r="E54"/>
  <c r="E51"/>
  <c r="E42"/>
  <c r="E40"/>
  <c r="E35"/>
  <c r="E25"/>
  <c r="E24"/>
  <c r="E10"/>
  <c r="E26" l="1"/>
  <c r="G55"/>
  <c r="E23"/>
  <c r="G41"/>
  <c r="E41"/>
  <c r="G53"/>
  <c r="E53"/>
  <c r="G39"/>
  <c r="E39"/>
  <c r="G50"/>
  <c r="E50"/>
  <c r="E44"/>
  <c r="E56"/>
  <c r="E55" s="1"/>
  <c r="G56"/>
  <c r="G9"/>
  <c r="G8" l="1"/>
  <c r="E52"/>
  <c r="G12"/>
  <c r="G43"/>
  <c r="E43"/>
  <c r="G38"/>
  <c r="E38"/>
  <c r="G52"/>
  <c r="E22"/>
  <c r="E9"/>
  <c r="E21" l="1"/>
  <c r="E36"/>
  <c r="E37"/>
  <c r="G37"/>
  <c r="E8"/>
  <c r="G36" l="1"/>
  <c r="E7" l="1"/>
  <c r="E6" l="1"/>
  <c r="G22"/>
  <c r="G21" l="1"/>
  <c r="G7"/>
  <c r="G6" l="1"/>
</calcChain>
</file>

<file path=xl/sharedStrings.xml><?xml version="1.0" encoding="utf-8"?>
<sst xmlns="http://schemas.openxmlformats.org/spreadsheetml/2006/main" count="123" uniqueCount="115">
  <si>
    <t>00010102000010000110</t>
  </si>
  <si>
    <t>00011109045050000120</t>
  </si>
  <si>
    <t>00011105010000000120</t>
  </si>
  <si>
    <t>00020000000000000000</t>
  </si>
  <si>
    <t>00020210000000000150</t>
  </si>
  <si>
    <t>00020215001000000150</t>
  </si>
  <si>
    <t>00010000000000000000</t>
  </si>
  <si>
    <t>00011100000000000000</t>
  </si>
  <si>
    <t>00010102010010000110</t>
  </si>
  <si>
    <t>00011105070000000120</t>
  </si>
  <si>
    <t>НАЛОГИ НА ПРИБЫЛЬ, ДОХОДЫ</t>
  </si>
  <si>
    <t>Налог на доходы физических лиц</t>
  </si>
  <si>
    <t>00010503000010000110</t>
  </si>
  <si>
    <t>00011105013050000120</t>
  </si>
  <si>
    <t>00020230000000000150</t>
  </si>
  <si>
    <t>Единый сельскохозяйственный налог</t>
  </si>
  <si>
    <t>Иные межбюджетные трансферты</t>
  </si>
  <si>
    <t>Дотации бюджетам бюджетной системы Российской Федерации</t>
  </si>
  <si>
    <t>00011105075050000120</t>
  </si>
  <si>
    <t>00011105025050000120</t>
  </si>
  <si>
    <t>00010503010010000110</t>
  </si>
  <si>
    <t>НАЛОГИ НА СОВОКУПНЫЙ ДОХОД</t>
  </si>
  <si>
    <t>Дотации на выравнивание бюджетной обеспеченности</t>
  </si>
  <si>
    <t>00085000000000000000</t>
  </si>
  <si>
    <t>00020220000000000150</t>
  </si>
  <si>
    <t>00010701020010000110</t>
  </si>
  <si>
    <t>00011105013130000120</t>
  </si>
  <si>
    <t>00011109040000000120</t>
  </si>
  <si>
    <t>НАЛОГОВЫЕ И НЕНАЛОГОВЫЕ ДОХОДЫ</t>
  </si>
  <si>
    <t>00020240000000000150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</si>
  <si>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</si>
  <si>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бюджетной системы Российской Федерации</t>
  </si>
  <si>
    <t>00010800000000000000</t>
  </si>
  <si>
    <t>00010102030010000110</t>
  </si>
  <si>
    <t>00010500000000000000</t>
  </si>
  <si>
    <t>Доходы бюджета - Всего</t>
  </si>
  <si>
    <t>00020200000000000000</t>
  </si>
  <si>
    <t>00010100000000000000</t>
  </si>
  <si>
    <t>00011105020000000120</t>
  </si>
  <si>
    <t>00011109000000000120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</si>
  <si>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</si>
  <si>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00011105000000000120</t>
  </si>
  <si>
    <t>00020215002000000150</t>
  </si>
  <si>
    <t>Код классификации</t>
  </si>
  <si>
    <t>Наименование показателя</t>
  </si>
  <si>
    <t xml:space="preserve">Процент исполнения </t>
  </si>
  <si>
    <t>00020215001050000150</t>
  </si>
  <si>
    <t>00020215002050000150</t>
  </si>
  <si>
    <t>00020220077000000150</t>
  </si>
  <si>
    <t>00020220077050000150</t>
  </si>
  <si>
    <t>00020229999000000150</t>
  </si>
  <si>
    <t>00020229999050000150</t>
  </si>
  <si>
    <t>00020230240000000150</t>
  </si>
  <si>
    <t>0002023024050000150</t>
  </si>
  <si>
    <t>00020240140000000150</t>
  </si>
  <si>
    <t>00020240140500000150</t>
  </si>
  <si>
    <t>00010701000010000110</t>
  </si>
  <si>
    <t>0001080300010000110</t>
  </si>
  <si>
    <t>00010803010010000110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</si>
  <si>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</si>
  <si>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</si>
  <si>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</si>
  <si>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</si>
  <si>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</si>
  <si>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00020220216000000150</t>
  </si>
  <si>
    <t>00020220216050000150</t>
  </si>
  <si>
    <t>00020245550000000150</t>
  </si>
  <si>
    <t>00020245550500000150</t>
  </si>
  <si>
    <t>00010700000000000000</t>
  </si>
  <si>
    <t>00020249990000000150</t>
  </si>
  <si>
    <t>Местный бюджет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</si>
  <si>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</si>
  <si>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</si>
  <si>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</si>
  <si>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</si>
  <si>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</si>
  <si>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</si>
  <si>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</si>
  <si>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</si>
  <si>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</si>
  <si>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</si>
  <si>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</si>
  <si>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учреждений)заключение договоров аренды указанных земельных участков (за исключением земельных участков бюджетных и автономных учреждений)</t>
  </si>
  <si>
    <t>Доходы   от   сдачи   в  аренду    имущества, находящегося в  оперативном  управлении  органов
государственной   власти,   органов    местного
самоуправления,  государственных   внебюджетных    фондов   и   созданных   ими   учреждений   (за исключением  имущества  бюджетных  и  автономных
учреждений)
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</si>
  <si>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</si>
  <si>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</si>
  <si>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</si>
  <si>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</si>
  <si>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</si>
  <si>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</si>
  <si>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</si>
  <si>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</si>
  <si>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</si>
  <si>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</si>
  <si>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</si>
  <si>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</si>
  <si>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</si>
  <si>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</si>
  <si>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трансферты, 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                            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</si>
  <si>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</si>
  <si>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</si>
  <si>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Инициативные платежи, зачисляемые в бюджеты сельских поселений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</si>
  <si>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</si>
  <si>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Исполнено на 1 января   2022 года, тыс.руб.</t>
  </si>
  <si>
    <t>Исполнено на 1 января 2023 года, тыс.руб.</t>
  </si>
  <si>
    <t>Утверждено на 2022 год, тыс.руб.</t>
  </si>
  <si>
    <t>Субсидии бюджетам на развитие сети учреждений культурно-досугового типа</t>
  </si>
  <si>
    <t>Субсидии бюджетам сельских поселений на развитие сети учреждений культурно-досугового типа</t>
  </si>
  <si>
    <t>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</si>
  <si>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</si>
  <si>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</si>
  <si>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</si>
  <si>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</si>
  <si>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Отчет об исполнении бюджета Октябрьского сельского поселения Вичугского муниципального района по доходам на 1 января 2023 года</t>
  </si>
  <si>
    <t xml:space="preserve">Уровень изменений по сравне-нию с соответст-вующим периодом 2021 года, %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</si>
</sst>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8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8" fillId="26" borderId="0" applyNumberFormat="0" applyBorder="0" applyAlignment="0" applyProtection="0"/>
    <xf numFmtId="0" fontId="12" fillId="27" borderId="5" applyNumberFormat="0" applyAlignment="0" applyProtection="0"/>
    <xf numFmtId="0" fontId="14" fillId="28" borderId="8" applyNumberFormat="0" applyAlignment="0" applyProtection="0"/>
    <xf numFmtId="0" fontId="1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0" fillId="30" borderId="5" applyNumberFormat="0" applyAlignment="0" applyProtection="0"/>
    <xf numFmtId="0" fontId="13" fillId="0" borderId="7" applyNumberFormat="0" applyFill="0" applyAlignment="0" applyProtection="0"/>
    <xf numFmtId="0" fontId="9" fillId="31" borderId="0" applyNumberFormat="0" applyBorder="0" applyAlignment="0" applyProtection="0"/>
    <xf numFmtId="0" fontId="2" fillId="32" borderId="9" applyNumberFormat="0" applyFont="0" applyAlignment="0" applyProtection="0"/>
    <xf numFmtId="0" fontId="11" fillId="2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9" applyNumberFormat="0" applyFont="0" applyAlignment="0" applyProtection="0"/>
    <xf numFmtId="0" fontId="1" fillId="0" borderId="0"/>
  </cellStyleXfs>
  <cellXfs count="22">
    <xf numFmtId="0" fontId="0" fillId="0" borderId="0" xfId="0"/>
    <xf numFmtId="49" fontId="20" fillId="33" borderId="1" xfId="46" applyNumberFormat="1" applyFont="1" applyFill="1" applyBorder="1" applyAlignment="1">
      <alignment wrapText="1" shrinkToFit="1"/>
    </xf>
    <xf numFmtId="4" fontId="20" fillId="33" borderId="1" xfId="60" applyNumberFormat="1" applyFont="1" applyFill="1" applyBorder="1"/>
    <xf numFmtId="4" fontId="20" fillId="33" borderId="1" xfId="46" applyNumberFormat="1" applyFont="1" applyFill="1" applyBorder="1"/>
    <xf numFmtId="164" fontId="23" fillId="33" borderId="1" xfId="43" applyFont="1" applyFill="1" applyBorder="1" applyAlignment="1">
      <alignment horizontal="center" vertical="center" wrapText="1"/>
    </xf>
    <xf numFmtId="0" fontId="20" fillId="33" borderId="0" xfId="46" applyFont="1" applyFill="1" applyBorder="1"/>
    <xf numFmtId="9" fontId="23" fillId="33" borderId="1" xfId="42" applyFont="1" applyFill="1" applyBorder="1" applyAlignment="1">
      <alignment horizontal="center" vertical="center" wrapText="1"/>
    </xf>
    <xf numFmtId="0" fontId="25" fillId="34" borderId="1" xfId="44" applyNumberFormat="1" applyFont="1" applyFill="1" applyBorder="1" applyAlignment="1">
      <alignment horizontal="justify" vertical="top" wrapText="1"/>
    </xf>
    <xf numFmtId="0" fontId="25" fillId="34" borderId="1" xfId="44" applyNumberFormat="1" applyFont="1" applyFill="1" applyBorder="1" applyAlignment="1">
      <alignment horizontal="justify" wrapText="1"/>
    </xf>
    <xf numFmtId="0" fontId="26" fillId="35" borderId="1" xfId="0" applyFont="1" applyFill="1" applyBorder="1" applyAlignment="1">
      <alignment horizontal="justify" vertical="top" wrapText="1"/>
    </xf>
    <xf numFmtId="0" fontId="25" fillId="34" borderId="1" xfId="44" applyFont="1" applyFill="1" applyBorder="1" applyAlignment="1">
      <alignment horizontal="justify" vertical="top" wrapText="1"/>
    </xf>
    <xf numFmtId="0" fontId="25" fillId="34" borderId="1" xfId="44" applyNumberFormat="1" applyFont="1" applyFill="1" applyBorder="1" applyAlignment="1">
      <alignment horizontal="justify"/>
    </xf>
    <xf numFmtId="0" fontId="26" fillId="35" borderId="1" xfId="0" applyFont="1" applyFill="1" applyBorder="1" applyAlignment="1">
      <alignment horizontal="justify" wrapText="1"/>
    </xf>
    <xf numFmtId="4" fontId="20" fillId="0" borderId="1" xfId="46" applyNumberFormat="1" applyFont="1" applyFill="1" applyBorder="1"/>
    <xf numFmtId="9" fontId="23" fillId="33" borderId="1" xfId="42" applyFont="1" applyFill="1" applyBorder="1" applyAlignment="1">
      <alignment horizontal="center" vertical="center" wrapText="1"/>
    </xf>
    <xf numFmtId="4" fontId="20" fillId="0" borderId="1" xfId="60" applyNumberFormat="1" applyFont="1" applyFill="1" applyBorder="1"/>
    <xf numFmtId="0" fontId="25" fillId="0" borderId="1" xfId="44" applyNumberFormat="1" applyFont="1" applyFill="1" applyBorder="1" applyAlignment="1">
      <alignment horizontal="justify" vertical="top" wrapText="1"/>
    </xf>
    <xf numFmtId="49" fontId="27" fillId="33" borderId="1" xfId="46" applyNumberFormat="1" applyFont="1" applyFill="1" applyBorder="1" applyAlignment="1">
      <alignment wrapText="1" shrinkToFit="1"/>
    </xf>
    <xf numFmtId="49" fontId="21" fillId="33" borderId="1" xfId="46" applyNumberFormat="1" applyFont="1" applyFill="1" applyBorder="1" applyAlignment="1">
      <alignment horizontal="center" vertical="center" wrapText="1" shrinkToFit="1"/>
    </xf>
    <xf numFmtId="49" fontId="21" fillId="33" borderId="1" xfId="46" applyNumberFormat="1" applyFont="1" applyFill="1" applyBorder="1" applyAlignment="1">
      <alignment horizontal="center" vertical="center" wrapText="1" shrinkToFit="1"/>
    </xf>
    <xf numFmtId="2" fontId="23" fillId="33" borderId="1" xfId="42" applyNumberFormat="1" applyFont="1" applyFill="1" applyBorder="1" applyAlignment="1">
      <alignment horizontal="center" vertical="center" wrapText="1"/>
    </xf>
    <xf numFmtId="49" fontId="24" fillId="33" borderId="0" xfId="46" applyNumberFormat="1" applyFont="1" applyFill="1" applyBorder="1" applyAlignment="1">
      <alignment horizontal="center" wrapText="1"/>
    </xf>
  </cellXfs>
  <cellStyles count="61">
    <cellStyle name="20% - Accent1" xfId="1"/>
    <cellStyle name="20% - Accent1 2" xfId="47"/>
    <cellStyle name="20% - Accent2" xfId="2"/>
    <cellStyle name="20% - Accent2 2" xfId="48"/>
    <cellStyle name="20% - Accent3" xfId="3"/>
    <cellStyle name="20% - Accent3 2" xfId="49"/>
    <cellStyle name="20% - Accent4" xfId="4"/>
    <cellStyle name="20% - Accent4 2" xfId="50"/>
    <cellStyle name="20% - Accent5" xfId="5"/>
    <cellStyle name="20% - Accent5 2" xfId="51"/>
    <cellStyle name="20% - Accent6" xfId="6"/>
    <cellStyle name="20% - Accent6 2" xfId="52"/>
    <cellStyle name="40% - Accent1" xfId="7"/>
    <cellStyle name="40% - Accent1 2" xfId="53"/>
    <cellStyle name="40% - Accent2" xfId="8"/>
    <cellStyle name="40% - Accent2 2" xfId="54"/>
    <cellStyle name="40% - Accent3" xfId="9"/>
    <cellStyle name="40% - Accent3 2" xfId="55"/>
    <cellStyle name="40% - Accent4" xfId="10"/>
    <cellStyle name="40% - Accent4 2" xfId="56"/>
    <cellStyle name="40% - Accent5" xfId="11"/>
    <cellStyle name="40% - Accent5 2" xfId="57"/>
    <cellStyle name="40% - Accent6" xfId="12"/>
    <cellStyle name="40% - Accent6 2" xfId="58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59"/>
    <cellStyle name="Output" xfId="38"/>
    <cellStyle name="Title" xfId="39"/>
    <cellStyle name="Total" xfId="40"/>
    <cellStyle name="Warning Text" xfId="41"/>
    <cellStyle name="Денежный 2" xfId="43"/>
    <cellStyle name="Обычный" xfId="0" builtinId="0"/>
    <cellStyle name="Обычный 2" xfId="44"/>
    <cellStyle name="Обычный 3" xfId="46"/>
    <cellStyle name="Обычный 4" xfId="45"/>
    <cellStyle name="Обычный_Лист1 2" xfId="60"/>
    <cellStyle name="Процентны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topLeftCell="B1" workbookViewId="0">
      <selection activeCell="J26" sqref="J26"/>
    </sheetView>
  </sheetViews>
  <sheetFormatPr defaultRowHeight="12.75"/>
  <cols>
    <col min="1" max="1" width="21.28515625" customWidth="1"/>
    <col min="2" max="2" width="79.28515625" customWidth="1"/>
    <col min="3" max="3" width="11.5703125" customWidth="1"/>
    <col min="4" max="4" width="13.140625" customWidth="1"/>
    <col min="6" max="6" width="11.28515625" customWidth="1"/>
    <col min="7" max="7" width="12.85546875" customWidth="1"/>
  </cols>
  <sheetData>
    <row r="1" spans="1:7">
      <c r="A1" s="5"/>
      <c r="B1" s="5"/>
      <c r="C1" s="5"/>
      <c r="D1" s="5"/>
      <c r="E1" s="5"/>
      <c r="F1" s="5"/>
      <c r="G1" s="5"/>
    </row>
    <row r="2" spans="1:7" ht="39.75" customHeight="1">
      <c r="A2" s="5"/>
      <c r="B2" s="21" t="s">
        <v>113</v>
      </c>
      <c r="C2" s="21"/>
      <c r="D2" s="21"/>
      <c r="E2" s="21"/>
      <c r="F2" s="21"/>
      <c r="G2" s="21"/>
    </row>
    <row r="3" spans="1:7">
      <c r="A3" s="5"/>
      <c r="B3" s="5"/>
      <c r="C3" s="5"/>
      <c r="D3" s="5"/>
      <c r="E3" s="5"/>
      <c r="F3" s="5"/>
      <c r="G3" s="5"/>
    </row>
    <row r="4" spans="1:7" ht="12.75" customHeight="1">
      <c r="A4" s="19" t="s">
        <v>43</v>
      </c>
      <c r="B4" s="19" t="s">
        <v>44</v>
      </c>
      <c r="C4" s="20" t="s">
        <v>70</v>
      </c>
      <c r="D4" s="20"/>
      <c r="E4" s="20"/>
      <c r="F4" s="20"/>
      <c r="G4" s="20"/>
    </row>
    <row r="5" spans="1:7" ht="84">
      <c r="A5" s="19"/>
      <c r="B5" s="19"/>
      <c r="C5" s="14" t="s">
        <v>105</v>
      </c>
      <c r="D5" s="4" t="s">
        <v>104</v>
      </c>
      <c r="E5" s="6" t="s">
        <v>45</v>
      </c>
      <c r="F5" s="18" t="s">
        <v>103</v>
      </c>
      <c r="G5" s="14" t="s">
        <v>114</v>
      </c>
    </row>
    <row r="6" spans="1:7">
      <c r="A6" s="1" t="s">
        <v>23</v>
      </c>
      <c r="B6" s="1" t="s">
        <v>35</v>
      </c>
      <c r="C6" s="2">
        <v>29192.400000000001</v>
      </c>
      <c r="D6" s="2">
        <v>29159.9</v>
      </c>
      <c r="E6" s="2">
        <f>D6/C6*100</f>
        <v>99.888669653745495</v>
      </c>
      <c r="F6" s="2">
        <v>19093.8</v>
      </c>
      <c r="G6" s="2">
        <f>D6/F6*100</f>
        <v>152.71920728194493</v>
      </c>
    </row>
    <row r="7" spans="1:7">
      <c r="A7" s="1" t="s">
        <v>6</v>
      </c>
      <c r="B7" s="1" t="s">
        <v>28</v>
      </c>
      <c r="C7" s="3">
        <v>2339</v>
      </c>
      <c r="D7" s="3">
        <v>2497.6</v>
      </c>
      <c r="E7" s="2">
        <f t="shared" ref="E7:E35" si="0">D7/C7*100</f>
        <v>106.78067550235141</v>
      </c>
      <c r="F7" s="3">
        <v>1797</v>
      </c>
      <c r="G7" s="2">
        <f t="shared" ref="G7:G22" si="1">D7/F7*100</f>
        <v>138.98720089037283</v>
      </c>
    </row>
    <row r="8" spans="1:7">
      <c r="A8" s="1" t="s">
        <v>37</v>
      </c>
      <c r="B8" s="1" t="s">
        <v>10</v>
      </c>
      <c r="C8" s="13">
        <v>225.9</v>
      </c>
      <c r="D8" s="13">
        <v>219.3</v>
      </c>
      <c r="E8" s="15">
        <f t="shared" si="0"/>
        <v>97.078353253652068</v>
      </c>
      <c r="F8" s="13">
        <v>212.8</v>
      </c>
      <c r="G8" s="2">
        <f t="shared" si="1"/>
        <v>103.05451127819549</v>
      </c>
    </row>
    <row r="9" spans="1:7">
      <c r="A9" s="1" t="s">
        <v>0</v>
      </c>
      <c r="B9" s="1" t="s">
        <v>11</v>
      </c>
      <c r="C9" s="13">
        <v>225.9</v>
      </c>
      <c r="D9" s="13">
        <v>219.3</v>
      </c>
      <c r="E9" s="2">
        <f t="shared" si="0"/>
        <v>97.078353253652068</v>
      </c>
      <c r="F9" s="13">
        <v>212.8</v>
      </c>
      <c r="G9" s="2">
        <f t="shared" si="1"/>
        <v>103.05451127819549</v>
      </c>
    </row>
    <row r="10" spans="1:7" ht="38.25">
      <c r="A10" s="1" t="s">
        <v>8</v>
      </c>
      <c r="B10" s="1" t="s">
        <v>40</v>
      </c>
      <c r="C10" s="3">
        <v>217.2</v>
      </c>
      <c r="D10" s="3">
        <v>210.6</v>
      </c>
      <c r="E10" s="2">
        <f t="shared" si="0"/>
        <v>96.961325966850836</v>
      </c>
      <c r="F10" s="3">
        <v>213.5</v>
      </c>
      <c r="G10" s="2">
        <f t="shared" si="1"/>
        <v>98.641686182669787</v>
      </c>
    </row>
    <row r="11" spans="1:7" ht="25.5">
      <c r="A11" s="1" t="s">
        <v>33</v>
      </c>
      <c r="B11" s="1" t="s">
        <v>30</v>
      </c>
      <c r="C11" s="3">
        <v>8.6999999999999993</v>
      </c>
      <c r="D11" s="3">
        <v>8.6999999999999993</v>
      </c>
      <c r="E11" s="2">
        <v>100</v>
      </c>
      <c r="F11" s="3">
        <v>-0.7</v>
      </c>
      <c r="G11" s="2">
        <f t="shared" si="1"/>
        <v>-1242.8571428571429</v>
      </c>
    </row>
    <row r="12" spans="1:7">
      <c r="A12" s="1" t="s">
        <v>34</v>
      </c>
      <c r="B12" s="1" t="s">
        <v>21</v>
      </c>
      <c r="C12" s="13">
        <v>15</v>
      </c>
      <c r="D12" s="13">
        <v>14.1</v>
      </c>
      <c r="E12" s="15">
        <v>94</v>
      </c>
      <c r="F12" s="13">
        <v>-9.9</v>
      </c>
      <c r="G12" s="2">
        <f t="shared" si="1"/>
        <v>-142.42424242424241</v>
      </c>
    </row>
    <row r="13" spans="1:7">
      <c r="A13" s="1" t="s">
        <v>12</v>
      </c>
      <c r="B13" s="1" t="s">
        <v>15</v>
      </c>
      <c r="C13" s="3">
        <v>15</v>
      </c>
      <c r="D13" s="3">
        <v>14.1</v>
      </c>
      <c r="E13" s="2">
        <v>94</v>
      </c>
      <c r="F13" s="3">
        <v>-9.9</v>
      </c>
      <c r="G13" s="2">
        <f t="shared" si="1"/>
        <v>-142.42424242424241</v>
      </c>
    </row>
    <row r="14" spans="1:7">
      <c r="A14" s="1" t="s">
        <v>20</v>
      </c>
      <c r="B14" s="1" t="s">
        <v>15</v>
      </c>
      <c r="C14" s="3">
        <v>15</v>
      </c>
      <c r="D14" s="3">
        <v>14.1</v>
      </c>
      <c r="E14" s="2">
        <v>94</v>
      </c>
      <c r="F14" s="3">
        <v>-9.9</v>
      </c>
      <c r="G14" s="2">
        <f t="shared" si="1"/>
        <v>-142.42424242424241</v>
      </c>
    </row>
    <row r="15" spans="1:7">
      <c r="A15" s="1" t="s">
        <v>68</v>
      </c>
      <c r="B15" s="17" t="s">
        <v>71</v>
      </c>
      <c r="C15" s="13">
        <v>1505</v>
      </c>
      <c r="D15" s="13">
        <v>1597.7</v>
      </c>
      <c r="E15" s="15">
        <v>106.16</v>
      </c>
      <c r="F15" s="13">
        <v>1035.5</v>
      </c>
      <c r="G15" s="2">
        <f t="shared" si="1"/>
        <v>154.29261226460648</v>
      </c>
    </row>
    <row r="16" spans="1:7">
      <c r="A16" s="1" t="s">
        <v>56</v>
      </c>
      <c r="B16" s="1" t="s">
        <v>72</v>
      </c>
      <c r="C16" s="13">
        <v>240</v>
      </c>
      <c r="D16" s="13">
        <v>297.7</v>
      </c>
      <c r="E16" s="15">
        <v>124.04</v>
      </c>
      <c r="F16" s="13">
        <v>233</v>
      </c>
      <c r="G16" s="2">
        <f t="shared" si="1"/>
        <v>127.76824034334764</v>
      </c>
    </row>
    <row r="17" spans="1:7" ht="25.5">
      <c r="A17" s="1" t="s">
        <v>25</v>
      </c>
      <c r="B17" s="1" t="s">
        <v>73</v>
      </c>
      <c r="C17" s="13">
        <v>240</v>
      </c>
      <c r="D17" s="13">
        <v>297.7</v>
      </c>
      <c r="E17" s="15">
        <v>124.04</v>
      </c>
      <c r="F17" s="13">
        <v>233</v>
      </c>
      <c r="G17" s="2">
        <f t="shared" si="1"/>
        <v>127.76824034334764</v>
      </c>
    </row>
    <row r="18" spans="1:7">
      <c r="A18" s="1" t="s">
        <v>32</v>
      </c>
      <c r="B18" s="1" t="s">
        <v>74</v>
      </c>
      <c r="C18" s="13">
        <v>1265</v>
      </c>
      <c r="D18" s="13">
        <v>1300</v>
      </c>
      <c r="E18" s="15">
        <v>102.77</v>
      </c>
      <c r="F18" s="13">
        <v>802.5</v>
      </c>
      <c r="G18" s="2">
        <v>162</v>
      </c>
    </row>
    <row r="19" spans="1:7">
      <c r="A19" s="1" t="s">
        <v>57</v>
      </c>
      <c r="B19" s="1" t="s">
        <v>75</v>
      </c>
      <c r="C19" s="13">
        <v>725</v>
      </c>
      <c r="D19" s="13">
        <v>710.1</v>
      </c>
      <c r="E19" s="15">
        <v>97.94</v>
      </c>
      <c r="F19" s="13">
        <v>266.60000000000002</v>
      </c>
      <c r="G19" s="2">
        <v>266.35000000000002</v>
      </c>
    </row>
    <row r="20" spans="1:7" ht="25.5">
      <c r="A20" s="1" t="s">
        <v>58</v>
      </c>
      <c r="B20" s="1" t="s">
        <v>76</v>
      </c>
      <c r="C20" s="13">
        <v>725</v>
      </c>
      <c r="D20" s="13">
        <v>710.1</v>
      </c>
      <c r="E20" s="15">
        <v>97.94</v>
      </c>
      <c r="F20" s="13">
        <v>266.60000000000002</v>
      </c>
      <c r="G20" s="2">
        <v>266.35000000000002</v>
      </c>
    </row>
    <row r="21" spans="1:7">
      <c r="A21" s="1" t="s">
        <v>7</v>
      </c>
      <c r="B21" s="1" t="s">
        <v>77</v>
      </c>
      <c r="C21" s="13">
        <v>540</v>
      </c>
      <c r="D21" s="13">
        <v>589.9</v>
      </c>
      <c r="E21" s="15">
        <f t="shared" si="0"/>
        <v>109.24074074074073</v>
      </c>
      <c r="F21" s="13">
        <v>535.9</v>
      </c>
      <c r="G21" s="2">
        <f t="shared" si="1"/>
        <v>110.07650681097221</v>
      </c>
    </row>
    <row r="22" spans="1:7" ht="50.25" customHeight="1">
      <c r="A22" s="1" t="s">
        <v>41</v>
      </c>
      <c r="B22" s="7" t="s">
        <v>78</v>
      </c>
      <c r="C22" s="3">
        <v>540</v>
      </c>
      <c r="D22" s="3">
        <v>589.9</v>
      </c>
      <c r="E22" s="2">
        <f t="shared" si="0"/>
        <v>109.24074074074073</v>
      </c>
      <c r="F22" s="3">
        <v>535.9</v>
      </c>
      <c r="G22" s="2">
        <f t="shared" si="1"/>
        <v>110.07650681097221</v>
      </c>
    </row>
    <row r="23" spans="1:7" ht="51">
      <c r="A23" s="1" t="s">
        <v>2</v>
      </c>
      <c r="B23" s="9" t="s">
        <v>79</v>
      </c>
      <c r="C23" s="3">
        <v>563.5</v>
      </c>
      <c r="D23" s="3">
        <v>636.9</v>
      </c>
      <c r="E23" s="2">
        <f t="shared" si="0"/>
        <v>113.02573203194322</v>
      </c>
      <c r="F23" s="3">
        <v>120.8</v>
      </c>
      <c r="G23" s="2">
        <v>527.24</v>
      </c>
    </row>
    <row r="24" spans="1:7" ht="76.5">
      <c r="A24" s="1" t="s">
        <v>13</v>
      </c>
      <c r="B24" s="9" t="s">
        <v>80</v>
      </c>
      <c r="C24" s="3">
        <v>563.5</v>
      </c>
      <c r="D24" s="3">
        <v>636.9</v>
      </c>
      <c r="E24" s="2">
        <f t="shared" si="0"/>
        <v>113.02573203194322</v>
      </c>
      <c r="F24" s="3">
        <v>120.8</v>
      </c>
      <c r="G24" s="2">
        <v>527.24</v>
      </c>
    </row>
    <row r="25" spans="1:7" ht="63.75">
      <c r="A25" s="1" t="s">
        <v>26</v>
      </c>
      <c r="B25" s="7" t="s">
        <v>81</v>
      </c>
      <c r="C25" s="3">
        <v>563.5</v>
      </c>
      <c r="D25" s="3">
        <v>636.9</v>
      </c>
      <c r="E25" s="2">
        <f t="shared" si="0"/>
        <v>113.02573203194322</v>
      </c>
      <c r="F25" s="3">
        <v>91.2</v>
      </c>
      <c r="G25" s="2">
        <v>527.24</v>
      </c>
    </row>
    <row r="26" spans="1:7" ht="63.75">
      <c r="A26" s="1" t="s">
        <v>38</v>
      </c>
      <c r="B26" s="10" t="s">
        <v>82</v>
      </c>
      <c r="C26" s="3">
        <v>563.5</v>
      </c>
      <c r="D26" s="3">
        <v>636.9</v>
      </c>
      <c r="E26" s="2">
        <f t="shared" si="0"/>
        <v>113.02573203194322</v>
      </c>
      <c r="F26" s="3">
        <v>91.2</v>
      </c>
      <c r="G26" s="2">
        <v>527.24</v>
      </c>
    </row>
    <row r="27" spans="1:7" ht="44.25" customHeight="1">
      <c r="A27" s="1" t="s">
        <v>19</v>
      </c>
      <c r="B27" s="10" t="s">
        <v>83</v>
      </c>
      <c r="C27" s="3">
        <v>0</v>
      </c>
      <c r="D27" s="3">
        <v>0</v>
      </c>
      <c r="E27" s="2">
        <v>0</v>
      </c>
      <c r="F27" s="3">
        <v>29.6</v>
      </c>
      <c r="G27" s="2">
        <v>0</v>
      </c>
    </row>
    <row r="28" spans="1:7" ht="38.25">
      <c r="A28" s="1" t="s">
        <v>9</v>
      </c>
      <c r="B28" s="8" t="s">
        <v>84</v>
      </c>
      <c r="C28" s="3">
        <v>0</v>
      </c>
      <c r="D28" s="3">
        <v>0</v>
      </c>
      <c r="E28" s="2">
        <v>0</v>
      </c>
      <c r="F28" s="3">
        <v>29.6</v>
      </c>
      <c r="G28" s="2">
        <v>0</v>
      </c>
    </row>
    <row r="29" spans="1:7">
      <c r="A29" s="1" t="s">
        <v>18</v>
      </c>
      <c r="B29" s="7" t="s">
        <v>85</v>
      </c>
      <c r="C29" s="3">
        <v>0</v>
      </c>
      <c r="D29" s="3">
        <v>0</v>
      </c>
      <c r="E29" s="2">
        <v>0</v>
      </c>
      <c r="F29" s="3">
        <v>360.3</v>
      </c>
      <c r="G29" s="2">
        <v>0</v>
      </c>
    </row>
    <row r="30" spans="1:7" ht="38.25">
      <c r="A30" s="1" t="s">
        <v>39</v>
      </c>
      <c r="B30" s="7" t="s">
        <v>86</v>
      </c>
      <c r="C30" s="3">
        <v>0</v>
      </c>
      <c r="D30" s="3">
        <v>0</v>
      </c>
      <c r="E30" s="2">
        <v>0</v>
      </c>
      <c r="F30" s="3">
        <v>243.3</v>
      </c>
      <c r="G30" s="2">
        <v>0</v>
      </c>
    </row>
    <row r="31" spans="1:7" ht="51">
      <c r="A31" s="1" t="s">
        <v>27</v>
      </c>
      <c r="B31" s="7" t="s">
        <v>87</v>
      </c>
      <c r="C31" s="3">
        <v>0</v>
      </c>
      <c r="D31" s="3">
        <v>0</v>
      </c>
      <c r="E31" s="2">
        <v>0</v>
      </c>
      <c r="F31" s="3">
        <v>243.3</v>
      </c>
      <c r="G31" s="2">
        <v>0</v>
      </c>
    </row>
    <row r="32" spans="1:7" ht="39" customHeight="1">
      <c r="A32" s="1" t="s">
        <v>1</v>
      </c>
      <c r="B32" s="7" t="s">
        <v>88</v>
      </c>
      <c r="C32" s="3">
        <v>0</v>
      </c>
      <c r="D32" s="3">
        <v>0</v>
      </c>
      <c r="E32" s="2">
        <v>0</v>
      </c>
      <c r="F32" s="3">
        <v>243.3</v>
      </c>
      <c r="G32" s="2">
        <v>0</v>
      </c>
    </row>
    <row r="33" spans="1:7" ht="55.5" customHeight="1">
      <c r="A33" s="1" t="s">
        <v>1</v>
      </c>
      <c r="B33" s="7" t="s">
        <v>100</v>
      </c>
      <c r="C33" s="3">
        <v>0</v>
      </c>
      <c r="D33" s="3">
        <v>0</v>
      </c>
      <c r="E33" s="2">
        <v>0</v>
      </c>
      <c r="F33" s="3">
        <v>117</v>
      </c>
      <c r="G33" s="2">
        <v>0</v>
      </c>
    </row>
    <row r="34" spans="1:7" ht="54.75" customHeight="1">
      <c r="A34" s="1" t="s">
        <v>1</v>
      </c>
      <c r="B34" s="7" t="s">
        <v>102</v>
      </c>
      <c r="C34" s="3">
        <v>0</v>
      </c>
      <c r="D34" s="3">
        <v>0</v>
      </c>
      <c r="E34" s="2">
        <v>0</v>
      </c>
      <c r="F34" s="3">
        <v>67.5</v>
      </c>
      <c r="G34" s="2">
        <v>0</v>
      </c>
    </row>
    <row r="35" spans="1:7" ht="24.75" customHeight="1">
      <c r="A35" s="1" t="s">
        <v>1</v>
      </c>
      <c r="B35" s="7" t="s">
        <v>101</v>
      </c>
      <c r="C35" s="3">
        <v>29.6</v>
      </c>
      <c r="D35" s="3">
        <v>29.6</v>
      </c>
      <c r="E35" s="2">
        <f t="shared" si="0"/>
        <v>100</v>
      </c>
      <c r="F35" s="3">
        <v>10</v>
      </c>
      <c r="G35" s="2">
        <v>296</v>
      </c>
    </row>
    <row r="36" spans="1:7">
      <c r="A36" s="1" t="s">
        <v>3</v>
      </c>
      <c r="B36" s="11" t="s">
        <v>59</v>
      </c>
      <c r="C36" s="13">
        <v>26853.4</v>
      </c>
      <c r="D36" s="13">
        <v>26662.3</v>
      </c>
      <c r="E36" s="15">
        <f t="shared" ref="E36:E59" si="2">D36/C36*100</f>
        <v>99.288358271205865</v>
      </c>
      <c r="F36" s="13">
        <v>17296.8</v>
      </c>
      <c r="G36" s="2">
        <f t="shared" ref="G36:G59" si="3">D36/F36*100</f>
        <v>154.14585356829008</v>
      </c>
    </row>
    <row r="37" spans="1:7" ht="25.5">
      <c r="A37" s="1" t="s">
        <v>36</v>
      </c>
      <c r="B37" s="8" t="s">
        <v>60</v>
      </c>
      <c r="C37" s="13">
        <v>26860.6</v>
      </c>
      <c r="D37" s="13">
        <v>26559.5</v>
      </c>
      <c r="E37" s="15">
        <f t="shared" si="2"/>
        <v>98.879027274148754</v>
      </c>
      <c r="F37" s="13">
        <v>17295.099999999999</v>
      </c>
      <c r="G37" s="2">
        <f t="shared" si="3"/>
        <v>153.56661713433286</v>
      </c>
    </row>
    <row r="38" spans="1:7">
      <c r="A38" s="1" t="s">
        <v>4</v>
      </c>
      <c r="B38" s="7" t="s">
        <v>17</v>
      </c>
      <c r="C38" s="13">
        <v>10250.799999999999</v>
      </c>
      <c r="D38" s="13">
        <v>10250.799999999999</v>
      </c>
      <c r="E38" s="15">
        <f t="shared" si="2"/>
        <v>100</v>
      </c>
      <c r="F38" s="13">
        <v>9474.2999999999993</v>
      </c>
      <c r="G38" s="2">
        <f t="shared" si="3"/>
        <v>108.19585615823861</v>
      </c>
    </row>
    <row r="39" spans="1:7">
      <c r="A39" s="1" t="s">
        <v>5</v>
      </c>
      <c r="B39" s="8" t="s">
        <v>22</v>
      </c>
      <c r="C39" s="13">
        <v>9340.6</v>
      </c>
      <c r="D39" s="13">
        <v>9340.6</v>
      </c>
      <c r="E39" s="15">
        <f t="shared" si="2"/>
        <v>100</v>
      </c>
      <c r="F39" s="13">
        <v>8878.9</v>
      </c>
      <c r="G39" s="2">
        <f t="shared" si="3"/>
        <v>105.19996846456206</v>
      </c>
    </row>
    <row r="40" spans="1:7" ht="25.5">
      <c r="A40" s="1" t="s">
        <v>46</v>
      </c>
      <c r="B40" s="8" t="s">
        <v>89</v>
      </c>
      <c r="C40" s="13">
        <v>9340.6</v>
      </c>
      <c r="D40" s="13">
        <v>9340.6</v>
      </c>
      <c r="E40" s="15">
        <f t="shared" si="2"/>
        <v>100</v>
      </c>
      <c r="F40" s="13">
        <v>8878.9</v>
      </c>
      <c r="G40" s="2">
        <f t="shared" si="3"/>
        <v>105.19996846456206</v>
      </c>
    </row>
    <row r="41" spans="1:7">
      <c r="A41" s="1" t="s">
        <v>42</v>
      </c>
      <c r="B41" s="8" t="s">
        <v>61</v>
      </c>
      <c r="C41" s="13">
        <v>910.2</v>
      </c>
      <c r="D41" s="13">
        <v>910.2</v>
      </c>
      <c r="E41" s="15">
        <f t="shared" si="2"/>
        <v>100</v>
      </c>
      <c r="F41" s="13">
        <v>595.4</v>
      </c>
      <c r="G41" s="2">
        <f t="shared" si="3"/>
        <v>152.87201881088345</v>
      </c>
    </row>
    <row r="42" spans="1:7" ht="25.5">
      <c r="A42" s="1" t="s">
        <v>47</v>
      </c>
      <c r="B42" s="12" t="s">
        <v>90</v>
      </c>
      <c r="C42" s="13">
        <v>910.2</v>
      </c>
      <c r="D42" s="13">
        <v>910.2</v>
      </c>
      <c r="E42" s="15">
        <f t="shared" si="2"/>
        <v>100</v>
      </c>
      <c r="F42" s="13">
        <v>595.4</v>
      </c>
      <c r="G42" s="2">
        <f t="shared" si="3"/>
        <v>152.87201881088345</v>
      </c>
    </row>
    <row r="43" spans="1:7">
      <c r="A43" s="1" t="s">
        <v>24</v>
      </c>
      <c r="B43" s="8" t="s">
        <v>62</v>
      </c>
      <c r="C43" s="13">
        <v>11395.4</v>
      </c>
      <c r="D43" s="13">
        <v>11204.3</v>
      </c>
      <c r="E43" s="15">
        <f t="shared" si="2"/>
        <v>98.323007529353944</v>
      </c>
      <c r="F43" s="13">
        <v>2220.9</v>
      </c>
      <c r="G43" s="2">
        <f t="shared" si="3"/>
        <v>504.49367373587279</v>
      </c>
    </row>
    <row r="44" spans="1:7" ht="25.5">
      <c r="A44" s="1" t="s">
        <v>48</v>
      </c>
      <c r="B44" s="7" t="s">
        <v>91</v>
      </c>
      <c r="C44" s="3">
        <v>650</v>
      </c>
      <c r="D44" s="3">
        <v>650</v>
      </c>
      <c r="E44" s="2">
        <f t="shared" si="2"/>
        <v>100</v>
      </c>
      <c r="F44" s="3">
        <v>600</v>
      </c>
      <c r="G44" s="2">
        <v>0</v>
      </c>
    </row>
    <row r="45" spans="1:7" ht="38.25">
      <c r="A45" s="1" t="s">
        <v>49</v>
      </c>
      <c r="B45" s="8" t="s">
        <v>92</v>
      </c>
      <c r="C45" s="3">
        <v>650</v>
      </c>
      <c r="D45" s="3">
        <v>650</v>
      </c>
      <c r="E45" s="2">
        <f t="shared" ref="E45" si="4">D45/C45*100</f>
        <v>100</v>
      </c>
      <c r="F45" s="3">
        <v>600</v>
      </c>
      <c r="G45" s="2">
        <v>0</v>
      </c>
    </row>
    <row r="46" spans="1:7">
      <c r="A46" s="1" t="s">
        <v>49</v>
      </c>
      <c r="B46" s="8" t="s">
        <v>106</v>
      </c>
      <c r="C46" s="3">
        <v>8649.6</v>
      </c>
      <c r="D46" s="3">
        <v>8458.5</v>
      </c>
      <c r="E46" s="2">
        <v>0</v>
      </c>
      <c r="F46" s="3">
        <v>0</v>
      </c>
      <c r="G46" s="2">
        <v>0</v>
      </c>
    </row>
    <row r="47" spans="1:7" ht="25.5">
      <c r="A47" s="1" t="s">
        <v>49</v>
      </c>
      <c r="B47" s="8" t="s">
        <v>107</v>
      </c>
      <c r="C47" s="3">
        <v>8649.6</v>
      </c>
      <c r="D47" s="3">
        <v>8458.5</v>
      </c>
      <c r="E47" s="2">
        <v>0</v>
      </c>
      <c r="F47" s="3">
        <v>0</v>
      </c>
      <c r="G47" s="2">
        <v>0</v>
      </c>
    </row>
    <row r="48" spans="1:7" ht="58.5" customHeight="1">
      <c r="A48" s="1" t="s">
        <v>64</v>
      </c>
      <c r="B48" s="8" t="s">
        <v>93</v>
      </c>
      <c r="C48" s="3">
        <v>280</v>
      </c>
      <c r="D48" s="3">
        <v>280</v>
      </c>
      <c r="E48" s="2">
        <v>100</v>
      </c>
      <c r="F48" s="3">
        <v>260</v>
      </c>
      <c r="G48" s="2">
        <v>0</v>
      </c>
    </row>
    <row r="49" spans="1:7" ht="31.5" customHeight="1">
      <c r="A49" s="1" t="s">
        <v>65</v>
      </c>
      <c r="B49" s="8" t="s">
        <v>94</v>
      </c>
      <c r="C49" s="3">
        <v>280</v>
      </c>
      <c r="D49" s="3">
        <v>280</v>
      </c>
      <c r="E49" s="2">
        <v>100</v>
      </c>
      <c r="F49" s="3">
        <v>260</v>
      </c>
      <c r="G49" s="2">
        <v>0</v>
      </c>
    </row>
    <row r="50" spans="1:7">
      <c r="A50" s="1" t="s">
        <v>50</v>
      </c>
      <c r="B50" s="8" t="s">
        <v>63</v>
      </c>
      <c r="C50" s="13">
        <v>1815.8</v>
      </c>
      <c r="D50" s="13">
        <v>1815.8</v>
      </c>
      <c r="E50" s="15">
        <f t="shared" si="2"/>
        <v>100</v>
      </c>
      <c r="F50" s="13">
        <v>1360.9</v>
      </c>
      <c r="G50" s="2">
        <f t="shared" si="3"/>
        <v>133.42640899404805</v>
      </c>
    </row>
    <row r="51" spans="1:7">
      <c r="A51" s="1" t="s">
        <v>51</v>
      </c>
      <c r="B51" s="8" t="s">
        <v>95</v>
      </c>
      <c r="C51" s="3">
        <v>1815.8</v>
      </c>
      <c r="D51" s="3">
        <v>1815.8</v>
      </c>
      <c r="E51" s="2">
        <f t="shared" si="2"/>
        <v>100</v>
      </c>
      <c r="F51" s="3">
        <v>1360.9</v>
      </c>
      <c r="G51" s="2">
        <f t="shared" si="3"/>
        <v>133.42640899404805</v>
      </c>
    </row>
    <row r="52" spans="1:7">
      <c r="A52" s="1" t="s">
        <v>14</v>
      </c>
      <c r="B52" s="1" t="s">
        <v>31</v>
      </c>
      <c r="C52" s="3">
        <v>101</v>
      </c>
      <c r="D52" s="3">
        <v>101</v>
      </c>
      <c r="E52" s="2">
        <f t="shared" si="2"/>
        <v>100</v>
      </c>
      <c r="F52" s="3">
        <v>93</v>
      </c>
      <c r="G52" s="2">
        <f t="shared" si="3"/>
        <v>108.6021505376344</v>
      </c>
    </row>
    <row r="53" spans="1:7" ht="25.5">
      <c r="A53" s="1" t="s">
        <v>52</v>
      </c>
      <c r="B53" s="7" t="s">
        <v>96</v>
      </c>
      <c r="C53" s="3">
        <v>101</v>
      </c>
      <c r="D53" s="3">
        <v>101</v>
      </c>
      <c r="E53" s="2">
        <f t="shared" si="2"/>
        <v>100</v>
      </c>
      <c r="F53" s="3">
        <v>93</v>
      </c>
      <c r="G53" s="2">
        <f t="shared" si="3"/>
        <v>108.6021505376344</v>
      </c>
    </row>
    <row r="54" spans="1:7" ht="25.5">
      <c r="A54" s="1" t="s">
        <v>53</v>
      </c>
      <c r="B54" s="7" t="s">
        <v>97</v>
      </c>
      <c r="C54" s="3">
        <v>101</v>
      </c>
      <c r="D54" s="3">
        <v>101</v>
      </c>
      <c r="E54" s="2">
        <f t="shared" si="2"/>
        <v>100</v>
      </c>
      <c r="F54" s="3">
        <v>93</v>
      </c>
      <c r="G54" s="2">
        <f t="shared" si="3"/>
        <v>108.6021505376344</v>
      </c>
    </row>
    <row r="55" spans="1:7">
      <c r="A55" s="1" t="s">
        <v>29</v>
      </c>
      <c r="B55" s="1" t="s">
        <v>16</v>
      </c>
      <c r="C55" s="13">
        <v>5113.3999999999996</v>
      </c>
      <c r="D55" s="13">
        <v>5113.3999999999996</v>
      </c>
      <c r="E55" s="13">
        <f>E56+E60</f>
        <v>200</v>
      </c>
      <c r="F55" s="13">
        <v>5506.9</v>
      </c>
      <c r="G55" s="13">
        <f>F55/D55*100</f>
        <v>107.69546681268822</v>
      </c>
    </row>
    <row r="56" spans="1:7" ht="38.25">
      <c r="A56" s="1" t="s">
        <v>54</v>
      </c>
      <c r="B56" s="7" t="s">
        <v>98</v>
      </c>
      <c r="C56" s="3">
        <v>4213.3999999999996</v>
      </c>
      <c r="D56" s="3">
        <v>4213.3999999999996</v>
      </c>
      <c r="E56" s="2">
        <f t="shared" si="2"/>
        <v>100</v>
      </c>
      <c r="F56" s="3">
        <v>5506.9</v>
      </c>
      <c r="G56" s="2">
        <f t="shared" si="3"/>
        <v>76.511285841398973</v>
      </c>
    </row>
    <row r="57" spans="1:7" ht="38.25">
      <c r="A57" s="1" t="s">
        <v>55</v>
      </c>
      <c r="B57" s="7" t="s">
        <v>99</v>
      </c>
      <c r="C57" s="3">
        <v>4213.3999999999996</v>
      </c>
      <c r="D57" s="3">
        <v>4213.3999999999996</v>
      </c>
      <c r="E57" s="2">
        <f t="shared" ref="E57:E58" si="5">D57/C57*100</f>
        <v>100</v>
      </c>
      <c r="F57" s="3">
        <v>5506.9</v>
      </c>
      <c r="G57" s="2">
        <f t="shared" ref="G57:G58" si="6">D57/F57*100</f>
        <v>76.511285841398973</v>
      </c>
    </row>
    <row r="58" spans="1:7">
      <c r="A58" s="1" t="s">
        <v>55</v>
      </c>
      <c r="B58" s="7" t="s">
        <v>108</v>
      </c>
      <c r="C58" s="3">
        <v>900</v>
      </c>
      <c r="D58" s="3">
        <v>900</v>
      </c>
      <c r="E58" s="2">
        <f t="shared" si="5"/>
        <v>100</v>
      </c>
      <c r="F58" s="3">
        <v>0</v>
      </c>
      <c r="G58" s="2">
        <v>0</v>
      </c>
    </row>
    <row r="59" spans="1:7">
      <c r="A59" s="1" t="s">
        <v>55</v>
      </c>
      <c r="B59" s="7" t="s">
        <v>109</v>
      </c>
      <c r="C59" s="3">
        <v>900</v>
      </c>
      <c r="D59" s="3">
        <v>900</v>
      </c>
      <c r="E59" s="2">
        <f t="shared" si="2"/>
        <v>100</v>
      </c>
      <c r="F59" s="3">
        <v>0</v>
      </c>
      <c r="G59" s="2">
        <v>0</v>
      </c>
    </row>
    <row r="60" spans="1:7" ht="25.5">
      <c r="A60" s="1" t="s">
        <v>66</v>
      </c>
      <c r="B60" s="16" t="s">
        <v>110</v>
      </c>
      <c r="C60" s="3">
        <v>-7.2</v>
      </c>
      <c r="D60" s="3">
        <v>-7.2</v>
      </c>
      <c r="E60" s="3">
        <f>E61</f>
        <v>100</v>
      </c>
      <c r="F60" s="3">
        <v>1.7</v>
      </c>
      <c r="G60" s="3">
        <v>0</v>
      </c>
    </row>
    <row r="61" spans="1:7" ht="31.5" customHeight="1">
      <c r="A61" s="1" t="s">
        <v>67</v>
      </c>
      <c r="B61" s="16" t="s">
        <v>111</v>
      </c>
      <c r="C61" s="3">
        <v>-7.2</v>
      </c>
      <c r="D61" s="3">
        <v>-7.2</v>
      </c>
      <c r="E61" s="2">
        <f>D61/C61*100</f>
        <v>100</v>
      </c>
      <c r="F61" s="3">
        <v>1.7</v>
      </c>
      <c r="G61" s="2">
        <v>0</v>
      </c>
    </row>
    <row r="62" spans="1:7" ht="45" customHeight="1">
      <c r="A62" s="1" t="s">
        <v>69</v>
      </c>
      <c r="B62" s="7" t="s">
        <v>112</v>
      </c>
      <c r="C62" s="3">
        <v>-7.2</v>
      </c>
      <c r="D62" s="3">
        <v>-7.2</v>
      </c>
      <c r="E62" s="2">
        <v>100</v>
      </c>
      <c r="F62" s="3">
        <v>1.7</v>
      </c>
      <c r="G62" s="2">
        <v>0</v>
      </c>
    </row>
  </sheetData>
  <mergeCells count="4">
    <mergeCell ref="A4:A5"/>
    <mergeCell ref="B4:B5"/>
    <mergeCell ref="C4:G4"/>
    <mergeCell ref="B2:G2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Анастасия Валерьевна</dc:creator>
  <cp:lastModifiedBy>Пользователь</cp:lastModifiedBy>
  <cp:lastPrinted>2021-07-15T08:36:43Z</cp:lastPrinted>
  <dcterms:created xsi:type="dcterms:W3CDTF">2019-07-17T14:38:17Z</dcterms:created>
  <dcterms:modified xsi:type="dcterms:W3CDTF">2023-02-26T13:41:14Z</dcterms:modified>
</cp:coreProperties>
</file>